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зима 2023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70" i="1" l="1"/>
  <c r="H70" i="1"/>
  <c r="I70" i="1"/>
  <c r="J70" i="1"/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81" i="1"/>
  <c r="J81" i="1"/>
  <c r="I81" i="1"/>
  <c r="H81" i="1"/>
  <c r="G81" i="1"/>
  <c r="F81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62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24" i="1"/>
  <c r="I196" i="1" l="1"/>
  <c r="G176" i="1"/>
  <c r="G196" i="1" s="1"/>
  <c r="L176" i="1"/>
  <c r="L196" i="1" s="1"/>
  <c r="J196" i="1"/>
  <c r="H196" i="1"/>
  <c r="F196" i="1"/>
</calcChain>
</file>

<file path=xl/sharedStrings.xml><?xml version="1.0" encoding="utf-8"?>
<sst xmlns="http://schemas.openxmlformats.org/spreadsheetml/2006/main" count="334" uniqueCount="109">
  <si>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</si>
  <si>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</si>
  <si>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</si>
  <si>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</si>
  <si>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</si>
  <si>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</si>
  <si>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</si>
  <si>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</si>
  <si>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</si>
  <si>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</si>
  <si>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</si>
  <si>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</si>
  <si>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</si>
  <si>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</si>
  <si>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</si>
  <si>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</si>
  <si>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</si>
  <si>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</si>
  <si>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</si>
  <si>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</si>
  <si>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</si>
  <si>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</si>
  <si>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</si>
  <si>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</si>
  <si>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</si>
  <si>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</si>
  <si>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</si>
  <si>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</si>
  <si>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</si>
  <si>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</si>
  <si>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</si>
  <si>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</si>
  <si>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</si>
  <si>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</si>
  <si>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</si>
  <si>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</si>
  <si>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</si>
  <si>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</si>
  <si>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"Средняя школа №6" ЕМР РТ</t>
  </si>
  <si>
    <t xml:space="preserve">Директор </t>
  </si>
  <si>
    <t>Хайдукова Т.Н.</t>
  </si>
  <si>
    <t>Макаронные изделия отварные с маслом сливочным</t>
  </si>
  <si>
    <t>№203</t>
  </si>
  <si>
    <t xml:space="preserve">Компот из сухофруктов </t>
  </si>
  <si>
    <t>№349</t>
  </si>
  <si>
    <t xml:space="preserve">Хлеб ржаной </t>
  </si>
  <si>
    <t>Табл. 6</t>
  </si>
  <si>
    <t>№260</t>
  </si>
  <si>
    <t>№171</t>
  </si>
  <si>
    <t>Чай с сахаром, с лимоном</t>
  </si>
  <si>
    <t>№377</t>
  </si>
  <si>
    <t xml:space="preserve">Хлеб пшеничный </t>
  </si>
  <si>
    <t>Табл.6</t>
  </si>
  <si>
    <t>Табл.9</t>
  </si>
  <si>
    <t>Сыр порционно</t>
  </si>
  <si>
    <t>№15</t>
  </si>
  <si>
    <t>№376</t>
  </si>
  <si>
    <t>№52</t>
  </si>
  <si>
    <t>№229</t>
  </si>
  <si>
    <t>Рыба, тушенная в томате с овощами</t>
  </si>
  <si>
    <t>Пюре картофельное с маслом сливочным</t>
  </si>
  <si>
    <t>№312</t>
  </si>
  <si>
    <t>Компот из свежих яблок</t>
  </si>
  <si>
    <t>№342</t>
  </si>
  <si>
    <t>Хлеб пшеничный</t>
  </si>
  <si>
    <t>ТТК</t>
  </si>
  <si>
    <t>Чай с сахаром, с яблоком</t>
  </si>
  <si>
    <t>№143,241</t>
  </si>
  <si>
    <t>Чай с сахаром</t>
  </si>
  <si>
    <t xml:space="preserve">гор. блюдо </t>
  </si>
  <si>
    <t>№265</t>
  </si>
  <si>
    <t>гор. Блюдо</t>
  </si>
  <si>
    <t xml:space="preserve">Согласовано </t>
  </si>
  <si>
    <t>Котлета из мяса птицы</t>
  </si>
  <si>
    <t>150/5</t>
  </si>
  <si>
    <t>Зеленый горошек к/с (Доп. гарнир)</t>
  </si>
  <si>
    <t>66-76</t>
  </si>
  <si>
    <t>Сырники из творога с молочной кашей "Дружба"</t>
  </si>
  <si>
    <t>50/150</t>
  </si>
  <si>
    <t>№175,219</t>
  </si>
  <si>
    <t>190/10</t>
  </si>
  <si>
    <t>Хлеб ржаной</t>
  </si>
  <si>
    <t>Яблоки</t>
  </si>
  <si>
    <t>Гуляш из говядины</t>
  </si>
  <si>
    <t>50/50</t>
  </si>
  <si>
    <t>Каша гречневая рассыпчатая</t>
  </si>
  <si>
    <t>185/10/5</t>
  </si>
  <si>
    <t>Салат из свеклы отварной с маслом растительным</t>
  </si>
  <si>
    <t>Котлета из мяса кур</t>
  </si>
  <si>
    <t>150/3</t>
  </si>
  <si>
    <t>180/10/10</t>
  </si>
  <si>
    <t>Пельмени мясные отварные с маслом сливочным</t>
  </si>
  <si>
    <t>№390,391,392</t>
  </si>
  <si>
    <t>№379</t>
  </si>
  <si>
    <t>Кофейный напиток с молоком</t>
  </si>
  <si>
    <t>Каша пшенная молочная с маслом сливочным</t>
  </si>
  <si>
    <t>180/3</t>
  </si>
  <si>
    <t>№182</t>
  </si>
  <si>
    <t>Чай "Витаминный " с шиповником</t>
  </si>
  <si>
    <t>Плов из говядины с рисовой крупой</t>
  </si>
  <si>
    <t xml:space="preserve">Пюре картофельное </t>
  </si>
  <si>
    <t>Капуста тушенная (доп. гарнир)</t>
  </si>
  <si>
    <t>№321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</si>
  <si>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</si>
  <si>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</si>
  <si>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</si>
  <si>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</si>
  <si>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тушенныес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</si>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</sst>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0" activePane="bottomRight" state="frozen"/>
      <selection pane="topRight" activeCell="E1" sqref="E1"/>
      <selection pane="bottomLeft" activeCell="A6" sqref="A6"/>
      <selection pane="bottomRight" activeCell="L184" sqref="L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1.42578125" style="2" customWidth="1"/>
    <col min="6" max="6" width="11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38</v>
      </c>
      <c r="D1" s="52"/>
      <c r="E1" s="52"/>
      <c r="F1" s="12" t="s">
        <v>72</v>
      </c>
      <c r="G1" s="2" t="s">
        <v>16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17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73</v>
      </c>
      <c r="F6" s="40">
        <v>90</v>
      </c>
      <c r="G6" s="40">
        <v>10.199999999999999</v>
      </c>
      <c r="H6" s="40">
        <v>12.93</v>
      </c>
      <c r="I6" s="40">
        <v>13.79</v>
      </c>
      <c r="J6" s="40">
        <v>198</v>
      </c>
      <c r="K6" s="41" t="s">
        <v>65</v>
      </c>
      <c r="L6" s="40"/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 t="s">
        <v>74</v>
      </c>
      <c r="G7" s="43">
        <v>5.7</v>
      </c>
      <c r="H7" s="43">
        <v>4.3</v>
      </c>
      <c r="I7" s="43">
        <v>31.99</v>
      </c>
      <c r="J7" s="43">
        <v>189.3</v>
      </c>
      <c r="K7" s="44" t="s">
        <v>42</v>
      </c>
      <c r="L7" s="43"/>
    </row>
    <row r="8" spans="1:12" ht="15" x14ac:dyDescent="0.25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45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46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25</v>
      </c>
      <c r="E11" s="42" t="s">
        <v>75</v>
      </c>
      <c r="F11" s="43">
        <v>40</v>
      </c>
      <c r="G11" s="43">
        <v>1.19</v>
      </c>
      <c r="H11" s="43">
        <v>2.08</v>
      </c>
      <c r="I11" s="43">
        <v>2.5</v>
      </c>
      <c r="J11" s="43">
        <v>33.44</v>
      </c>
      <c r="K11" s="44" t="s">
        <v>65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v>515</v>
      </c>
      <c r="G13" s="19">
        <f t="shared" ref="G13:J13" si="0">SUM(G6:G12)</f>
        <v>19.73</v>
      </c>
      <c r="H13" s="19">
        <f t="shared" si="0"/>
        <v>19.759999999999998</v>
      </c>
      <c r="I13" s="19">
        <f t="shared" si="0"/>
        <v>82.19</v>
      </c>
      <c r="J13" s="19">
        <f t="shared" si="0"/>
        <v>572.94000000000005</v>
      </c>
      <c r="K13" s="25"/>
      <c r="L13" s="19" t="s">
        <v>76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515</v>
      </c>
      <c r="G24" s="32">
        <f t="shared" ref="G24:J24" si="3">G13+G23</f>
        <v>19.73</v>
      </c>
      <c r="H24" s="32">
        <f t="shared" si="3"/>
        <v>19.759999999999998</v>
      </c>
      <c r="I24" s="32">
        <f t="shared" si="3"/>
        <v>82.19</v>
      </c>
      <c r="J24" s="32">
        <f t="shared" si="3"/>
        <v>572.94000000000005</v>
      </c>
      <c r="K24" s="32"/>
      <c r="L24" s="32" t="e">
        <f>L13+L23</f>
        <v>#VALUE!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 t="s">
        <v>71</v>
      </c>
      <c r="E26" s="42" t="s">
        <v>77</v>
      </c>
      <c r="F26" s="43" t="s">
        <v>78</v>
      </c>
      <c r="G26" s="43">
        <v>12.92</v>
      </c>
      <c r="H26" s="43">
        <v>14.39</v>
      </c>
      <c r="I26" s="43">
        <v>31.09</v>
      </c>
      <c r="J26" s="43">
        <v>292.26</v>
      </c>
      <c r="K26" s="44" t="s">
        <v>79</v>
      </c>
      <c r="L26" s="43"/>
    </row>
    <row r="27" spans="1:12" ht="15" x14ac:dyDescent="0.25">
      <c r="A27" s="14"/>
      <c r="B27" s="15"/>
      <c r="C27" s="11"/>
      <c r="D27" s="7" t="s">
        <v>21</v>
      </c>
      <c r="E27" s="42" t="s">
        <v>68</v>
      </c>
      <c r="F27" s="43" t="s">
        <v>80</v>
      </c>
      <c r="G27" s="43">
        <v>7.0000000000000007E-2</v>
      </c>
      <c r="H27" s="43">
        <v>0.02</v>
      </c>
      <c r="I27" s="43">
        <v>10.01</v>
      </c>
      <c r="J27" s="43">
        <v>40</v>
      </c>
      <c r="K27" s="44" t="s">
        <v>56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81</v>
      </c>
      <c r="F28" s="43">
        <v>40</v>
      </c>
      <c r="G28" s="43">
        <v>2.64</v>
      </c>
      <c r="H28" s="43">
        <v>0.48</v>
      </c>
      <c r="I28" s="43">
        <v>15.84</v>
      </c>
      <c r="J28" s="43">
        <v>79.2</v>
      </c>
      <c r="K28" s="44" t="s">
        <v>52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82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53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v>540</v>
      </c>
      <c r="G32" s="19">
        <f t="shared" ref="G32" si="4">SUM(G25:G31)</f>
        <v>16.03</v>
      </c>
      <c r="H32" s="19">
        <f t="shared" ref="H32" si="5">SUM(H25:H31)</f>
        <v>15.290000000000001</v>
      </c>
      <c r="I32" s="19">
        <f t="shared" ref="I32" si="6">SUM(I25:I31)</f>
        <v>66.739999999999995</v>
      </c>
      <c r="J32" s="19">
        <f t="shared" ref="J32" si="7">SUM(J25:J31)</f>
        <v>458.46</v>
      </c>
      <c r="K32" s="25"/>
      <c r="L32" s="19" t="s">
        <v>76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540</v>
      </c>
      <c r="G43" s="32">
        <f t="shared" ref="G43" si="12">G32+G42</f>
        <v>16.03</v>
      </c>
      <c r="H43" s="32">
        <f t="shared" ref="H43" si="13">H32+H42</f>
        <v>15.290000000000001</v>
      </c>
      <c r="I43" s="32">
        <f t="shared" ref="I43" si="14">I32+I42</f>
        <v>66.739999999999995</v>
      </c>
      <c r="J43" s="32">
        <f t="shared" ref="J43:L43" si="15">J32+J42</f>
        <v>458.46</v>
      </c>
      <c r="K43" s="32"/>
      <c r="L43" s="32" t="e">
        <f t="shared" si="15"/>
        <v>#VALUE!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83</v>
      </c>
      <c r="F44" s="40" t="s">
        <v>84</v>
      </c>
      <c r="G44" s="40">
        <v>10.39</v>
      </c>
      <c r="H44" s="40">
        <v>14.79</v>
      </c>
      <c r="I44" s="40">
        <v>10.3</v>
      </c>
      <c r="J44" s="40">
        <v>221</v>
      </c>
      <c r="K44" s="41" t="s">
        <v>47</v>
      </c>
      <c r="L44" s="40"/>
    </row>
    <row r="45" spans="1:12" ht="15" x14ac:dyDescent="0.25">
      <c r="A45" s="23"/>
      <c r="B45" s="15"/>
      <c r="C45" s="11"/>
      <c r="D45" s="6" t="s">
        <v>71</v>
      </c>
      <c r="E45" s="42" t="s">
        <v>85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 t="s">
        <v>48</v>
      </c>
      <c r="L45" s="43"/>
    </row>
    <row r="46" spans="1:12" ht="15" x14ac:dyDescent="0.25">
      <c r="A46" s="23"/>
      <c r="B46" s="15"/>
      <c r="C46" s="11"/>
      <c r="D46" s="7" t="s">
        <v>21</v>
      </c>
      <c r="E46" s="42" t="s">
        <v>49</v>
      </c>
      <c r="F46" s="43" t="s">
        <v>86</v>
      </c>
      <c r="G46" s="43">
        <v>0.11</v>
      </c>
      <c r="H46" s="43">
        <v>0.02</v>
      </c>
      <c r="I46" s="43">
        <v>10.15</v>
      </c>
      <c r="J46" s="43">
        <v>41.32</v>
      </c>
      <c r="K46" s="44" t="s">
        <v>50</v>
      </c>
      <c r="L46" s="43"/>
    </row>
    <row r="47" spans="1:12" ht="15" x14ac:dyDescent="0.25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22</v>
      </c>
      <c r="E49" s="42" t="s">
        <v>45</v>
      </c>
      <c r="F49" s="43">
        <v>50</v>
      </c>
      <c r="G49" s="43">
        <v>3.3</v>
      </c>
      <c r="H49" s="43">
        <v>0.6</v>
      </c>
      <c r="I49" s="43">
        <v>19.8</v>
      </c>
      <c r="J49" s="43">
        <v>99</v>
      </c>
      <c r="K49" s="44" t="s">
        <v>52</v>
      </c>
      <c r="L49" s="43"/>
    </row>
    <row r="50" spans="1:12" ht="15" x14ac:dyDescent="0.25">
      <c r="A50" s="23"/>
      <c r="B50" s="15"/>
      <c r="C50" s="11"/>
      <c r="D50" s="6" t="s">
        <v>25</v>
      </c>
      <c r="E50" s="42" t="s">
        <v>54</v>
      </c>
      <c r="F50" s="43">
        <v>10</v>
      </c>
      <c r="G50" s="43">
        <v>2.63</v>
      </c>
      <c r="H50" s="43">
        <v>2.66</v>
      </c>
      <c r="I50" s="43">
        <v>0</v>
      </c>
      <c r="J50" s="43">
        <v>34.33</v>
      </c>
      <c r="K50" s="44" t="s">
        <v>55</v>
      </c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v>510</v>
      </c>
      <c r="G51" s="19">
        <f t="shared" ref="G51" si="16">SUM(G44:G50)</f>
        <v>20.2</v>
      </c>
      <c r="H51" s="19">
        <f t="shared" ref="H51" si="17">SUM(H44:H50)</f>
        <v>20.36</v>
      </c>
      <c r="I51" s="19">
        <f t="shared" ref="I51" si="18">SUM(I44:I50)</f>
        <v>79.97</v>
      </c>
      <c r="J51" s="19">
        <f t="shared" ref="J51" si="19">SUM(J44:J50)</f>
        <v>609.65</v>
      </c>
      <c r="K51" s="25"/>
      <c r="L51" s="19" t="s">
        <v>76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4">G51+G61</f>
        <v>20.2</v>
      </c>
      <c r="H62" s="32">
        <f t="shared" ref="H62" si="25">H51+H61</f>
        <v>20.36</v>
      </c>
      <c r="I62" s="32">
        <f t="shared" ref="I62" si="26">I51+I61</f>
        <v>79.97</v>
      </c>
      <c r="J62" s="32">
        <f t="shared" ref="J62:L62" si="27">J51+J61</f>
        <v>609.65</v>
      </c>
      <c r="K62" s="32"/>
      <c r="L62" s="32" t="e">
        <f t="shared" si="27"/>
        <v>#VALUE!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88</v>
      </c>
      <c r="F63" s="40">
        <v>90</v>
      </c>
      <c r="G63" s="40">
        <v>10.199999999999999</v>
      </c>
      <c r="H63" s="40">
        <v>12.93</v>
      </c>
      <c r="I63" s="40">
        <v>13.79</v>
      </c>
      <c r="J63" s="40">
        <v>198</v>
      </c>
      <c r="K63" s="41" t="s">
        <v>65</v>
      </c>
      <c r="L63" s="40"/>
    </row>
    <row r="64" spans="1:12" ht="15" x14ac:dyDescent="0.25">
      <c r="A64" s="23"/>
      <c r="B64" s="15"/>
      <c r="C64" s="11"/>
      <c r="D64" s="6" t="s">
        <v>71</v>
      </c>
      <c r="E64" s="42" t="s">
        <v>60</v>
      </c>
      <c r="F64" s="43" t="s">
        <v>89</v>
      </c>
      <c r="G64" s="43">
        <v>4.1100000000000003</v>
      </c>
      <c r="H64" s="43">
        <v>3.55</v>
      </c>
      <c r="I64" s="43">
        <v>30.79</v>
      </c>
      <c r="J64" s="43">
        <v>202.8</v>
      </c>
      <c r="K64" s="44" t="s">
        <v>61</v>
      </c>
      <c r="L64" s="43"/>
    </row>
    <row r="65" spans="1:12" ht="15" x14ac:dyDescent="0.25">
      <c r="A65" s="23"/>
      <c r="B65" s="15"/>
      <c r="C65" s="11"/>
      <c r="D65" s="7" t="s">
        <v>21</v>
      </c>
      <c r="E65" s="42" t="s">
        <v>66</v>
      </c>
      <c r="F65" s="43" t="s">
        <v>90</v>
      </c>
      <c r="G65" s="43">
        <v>0.11</v>
      </c>
      <c r="H65" s="43">
        <v>0.06</v>
      </c>
      <c r="I65" s="43">
        <v>10.98</v>
      </c>
      <c r="J65" s="43">
        <v>44.7</v>
      </c>
      <c r="K65" s="44" t="s">
        <v>56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51</v>
      </c>
      <c r="F66" s="43">
        <v>20</v>
      </c>
      <c r="G66" s="43">
        <v>1.52</v>
      </c>
      <c r="H66" s="43">
        <v>0.16</v>
      </c>
      <c r="I66" s="43">
        <v>9.84</v>
      </c>
      <c r="J66" s="43">
        <v>47</v>
      </c>
      <c r="K66" s="44" t="s">
        <v>52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45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 t="s">
        <v>52</v>
      </c>
      <c r="L68" s="43"/>
    </row>
    <row r="69" spans="1:12" ht="15" x14ac:dyDescent="0.25">
      <c r="A69" s="23"/>
      <c r="B69" s="15"/>
      <c r="C69" s="11"/>
      <c r="D69" s="6" t="s">
        <v>25</v>
      </c>
      <c r="E69" s="42" t="s">
        <v>87</v>
      </c>
      <c r="F69" s="43">
        <v>60</v>
      </c>
      <c r="G69" s="43">
        <v>0.84</v>
      </c>
      <c r="H69" s="43">
        <v>3.61</v>
      </c>
      <c r="I69" s="43">
        <v>4.96</v>
      </c>
      <c r="J69" s="43">
        <v>55.68</v>
      </c>
      <c r="K69" s="44" t="s">
        <v>57</v>
      </c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v>553</v>
      </c>
      <c r="G70" s="19">
        <f t="shared" ref="G70" si="28">SUM(G63:G69)</f>
        <v>18.759999999999998</v>
      </c>
      <c r="H70" s="19">
        <f t="shared" ref="H70" si="29">SUM(H63:H69)</f>
        <v>20.669999999999998</v>
      </c>
      <c r="I70" s="19">
        <f t="shared" ref="I70" si="30">SUM(I63:I69)</f>
        <v>82.24</v>
      </c>
      <c r="J70" s="19">
        <f t="shared" ref="J70" si="31">SUM(J63:J69)</f>
        <v>607.57999999999993</v>
      </c>
      <c r="K70" s="25"/>
      <c r="L70" s="19" t="s">
        <v>76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553</v>
      </c>
      <c r="G81" s="32">
        <f t="shared" ref="G81" si="36">G70+G80</f>
        <v>18.759999999999998</v>
      </c>
      <c r="H81" s="32">
        <f t="shared" ref="H81" si="37">H70+H80</f>
        <v>20.669999999999998</v>
      </c>
      <c r="I81" s="32">
        <f t="shared" ref="I81" si="38">I70+I80</f>
        <v>82.24</v>
      </c>
      <c r="J81" s="32">
        <f t="shared" ref="J81:L81" si="39">J70+J80</f>
        <v>607.57999999999993</v>
      </c>
      <c r="K81" s="32"/>
      <c r="L81" s="32" t="e">
        <f t="shared" si="39"/>
        <v>#VALUE!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25.5" x14ac:dyDescent="0.25">
      <c r="A83" s="23"/>
      <c r="B83" s="15"/>
      <c r="C83" s="11"/>
      <c r="D83" s="6" t="s">
        <v>71</v>
      </c>
      <c r="E83" s="42" t="s">
        <v>91</v>
      </c>
      <c r="F83" s="43" t="s">
        <v>74</v>
      </c>
      <c r="G83" s="43">
        <v>8.7899999999999991</v>
      </c>
      <c r="H83" s="43">
        <v>11.2</v>
      </c>
      <c r="I83" s="43">
        <v>31.4</v>
      </c>
      <c r="J83" s="43">
        <v>295.64999999999998</v>
      </c>
      <c r="K83" s="44" t="s">
        <v>92</v>
      </c>
      <c r="L83" s="43"/>
    </row>
    <row r="84" spans="1:12" ht="15" x14ac:dyDescent="0.25">
      <c r="A84" s="23"/>
      <c r="B84" s="15"/>
      <c r="C84" s="11"/>
      <c r="D84" s="7" t="s">
        <v>21</v>
      </c>
      <c r="E84" s="42" t="s">
        <v>94</v>
      </c>
      <c r="F84" s="43">
        <v>200</v>
      </c>
      <c r="G84" s="43">
        <v>3.17</v>
      </c>
      <c r="H84" s="43">
        <v>2.68</v>
      </c>
      <c r="I84" s="43">
        <v>15.95</v>
      </c>
      <c r="J84" s="43">
        <v>100.6</v>
      </c>
      <c r="K84" s="44" t="s">
        <v>93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64</v>
      </c>
      <c r="F85" s="43">
        <v>25</v>
      </c>
      <c r="G85" s="43">
        <v>1.9</v>
      </c>
      <c r="H85" s="43">
        <v>0.2</v>
      </c>
      <c r="I85" s="43">
        <v>12.3</v>
      </c>
      <c r="J85" s="43">
        <v>58.75</v>
      </c>
      <c r="K85" s="44" t="s">
        <v>52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82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53</v>
      </c>
      <c r="L86" s="43"/>
    </row>
    <row r="87" spans="1:12" ht="15" x14ac:dyDescent="0.25">
      <c r="A87" s="23"/>
      <c r="B87" s="15"/>
      <c r="C87" s="11"/>
      <c r="D87" s="6" t="s">
        <v>22</v>
      </c>
      <c r="E87" s="42" t="s">
        <v>45</v>
      </c>
      <c r="F87" s="43">
        <v>30</v>
      </c>
      <c r="G87" s="43">
        <v>1.98</v>
      </c>
      <c r="H87" s="43">
        <v>0.36</v>
      </c>
      <c r="I87" s="43">
        <v>11.88</v>
      </c>
      <c r="J87" s="43">
        <v>59.4</v>
      </c>
      <c r="K87" s="44" t="s">
        <v>52</v>
      </c>
      <c r="L87" s="43"/>
    </row>
    <row r="88" spans="1:12" ht="15" x14ac:dyDescent="0.25">
      <c r="A88" s="23"/>
      <c r="B88" s="15"/>
      <c r="C88" s="11"/>
      <c r="D88" s="6" t="s">
        <v>25</v>
      </c>
      <c r="E88" s="42" t="s">
        <v>54</v>
      </c>
      <c r="F88" s="43">
        <v>15</v>
      </c>
      <c r="G88" s="43">
        <v>3.95</v>
      </c>
      <c r="H88" s="43">
        <v>3.99</v>
      </c>
      <c r="I88" s="43">
        <v>0</v>
      </c>
      <c r="J88" s="43">
        <v>51.5</v>
      </c>
      <c r="K88" s="44" t="s">
        <v>55</v>
      </c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v>525</v>
      </c>
      <c r="G89" s="19">
        <f t="shared" ref="G89" si="40">SUM(G82:G88)</f>
        <v>20.189999999999998</v>
      </c>
      <c r="H89" s="19">
        <f t="shared" ref="H89" si="41">SUM(H82:H88)</f>
        <v>18.829999999999998</v>
      </c>
      <c r="I89" s="19">
        <f t="shared" ref="I89" si="42">SUM(I82:I88)</f>
        <v>81.329999999999984</v>
      </c>
      <c r="J89" s="19">
        <f t="shared" ref="J89" si="43">SUM(J82:J88)</f>
        <v>612.9</v>
      </c>
      <c r="K89" s="25"/>
      <c r="L89" s="19" t="s">
        <v>76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525</v>
      </c>
      <c r="G100" s="32">
        <f t="shared" ref="G100" si="48">G89+G99</f>
        <v>20.189999999999998</v>
      </c>
      <c r="H100" s="32">
        <f t="shared" ref="H100" si="49">H89+H99</f>
        <v>18.829999999999998</v>
      </c>
      <c r="I100" s="32">
        <f t="shared" ref="I100" si="50">I89+I99</f>
        <v>81.329999999999984</v>
      </c>
      <c r="J100" s="32">
        <f t="shared" ref="J100:L100" si="51">J89+J99</f>
        <v>612.9</v>
      </c>
      <c r="K100" s="32"/>
      <c r="L100" s="32" t="e">
        <f t="shared" si="51"/>
        <v>#VALUE!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73</v>
      </c>
      <c r="F101" s="40">
        <v>90</v>
      </c>
      <c r="G101" s="40">
        <v>10.199999999999999</v>
      </c>
      <c r="H101" s="40">
        <v>12.93</v>
      </c>
      <c r="I101" s="40">
        <v>13.79</v>
      </c>
      <c r="J101" s="40">
        <v>198</v>
      </c>
      <c r="K101" s="41" t="s">
        <v>65</v>
      </c>
      <c r="L101" s="40"/>
    </row>
    <row r="102" spans="1:12" ht="15" x14ac:dyDescent="0.25">
      <c r="A102" s="23"/>
      <c r="B102" s="15"/>
      <c r="C102" s="11"/>
      <c r="D102" s="6" t="s">
        <v>71</v>
      </c>
      <c r="E102" s="42" t="s">
        <v>95</v>
      </c>
      <c r="F102" s="43" t="s">
        <v>96</v>
      </c>
      <c r="G102" s="43">
        <v>4.09</v>
      </c>
      <c r="H102" s="43">
        <v>5.08</v>
      </c>
      <c r="I102" s="43">
        <v>37.26</v>
      </c>
      <c r="J102" s="43">
        <v>216.9</v>
      </c>
      <c r="K102" s="44" t="s">
        <v>97</v>
      </c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98</v>
      </c>
      <c r="F103" s="43" t="s">
        <v>86</v>
      </c>
      <c r="G103" s="43">
        <v>0.24</v>
      </c>
      <c r="H103" s="43">
        <v>0.09</v>
      </c>
      <c r="I103" s="43">
        <v>12.43</v>
      </c>
      <c r="J103" s="43">
        <v>54.2</v>
      </c>
      <c r="K103" s="44" t="s">
        <v>56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51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 t="s">
        <v>46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22</v>
      </c>
      <c r="E106" s="42" t="s">
        <v>45</v>
      </c>
      <c r="F106" s="43">
        <v>30</v>
      </c>
      <c r="G106" s="43">
        <v>1.98</v>
      </c>
      <c r="H106" s="43">
        <v>0.36</v>
      </c>
      <c r="I106" s="43">
        <v>11.88</v>
      </c>
      <c r="J106" s="43">
        <v>59.4</v>
      </c>
      <c r="K106" s="44" t="s">
        <v>46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v>528</v>
      </c>
      <c r="G108" s="19">
        <f t="shared" ref="G108:J108" si="52">SUM(G101:G107)</f>
        <v>18.41</v>
      </c>
      <c r="H108" s="19">
        <f t="shared" si="52"/>
        <v>18.659999999999997</v>
      </c>
      <c r="I108" s="19">
        <f t="shared" si="52"/>
        <v>87.66</v>
      </c>
      <c r="J108" s="19">
        <f t="shared" si="52"/>
        <v>587.24999999999989</v>
      </c>
      <c r="K108" s="25"/>
      <c r="L108" s="19" t="s">
        <v>76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528</v>
      </c>
      <c r="G119" s="32">
        <f t="shared" ref="G119" si="55">G108+G118</f>
        <v>18.41</v>
      </c>
      <c r="H119" s="32">
        <f t="shared" ref="H119" si="56">H108+H118</f>
        <v>18.659999999999997</v>
      </c>
      <c r="I119" s="32">
        <f t="shared" ref="I119" si="57">I108+I118</f>
        <v>87.66</v>
      </c>
      <c r="J119" s="32">
        <f t="shared" ref="J119:L119" si="58">J108+J118</f>
        <v>587.24999999999989</v>
      </c>
      <c r="K119" s="32"/>
      <c r="L119" s="32" t="e">
        <f t="shared" si="58"/>
        <v>#VALUE!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99</v>
      </c>
      <c r="F120" s="40" t="s">
        <v>78</v>
      </c>
      <c r="G120" s="40">
        <v>15.95</v>
      </c>
      <c r="H120" s="40">
        <v>19.55</v>
      </c>
      <c r="I120" s="40">
        <v>39.75</v>
      </c>
      <c r="J120" s="40">
        <v>408.42</v>
      </c>
      <c r="K120" s="41" t="s">
        <v>70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21</v>
      </c>
      <c r="E122" s="42" t="s">
        <v>68</v>
      </c>
      <c r="F122" s="43" t="s">
        <v>80</v>
      </c>
      <c r="G122" s="43">
        <v>7.0000000000000007E-2</v>
      </c>
      <c r="H122" s="43">
        <v>0.02</v>
      </c>
      <c r="I122" s="43">
        <v>10.01</v>
      </c>
      <c r="J122" s="43">
        <v>40</v>
      </c>
      <c r="K122" s="44" t="s">
        <v>56</v>
      </c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45</v>
      </c>
      <c r="F123" s="43">
        <v>20</v>
      </c>
      <c r="G123" s="43">
        <v>1.32</v>
      </c>
      <c r="H123" s="43">
        <v>0.24</v>
      </c>
      <c r="I123" s="43">
        <v>7.92</v>
      </c>
      <c r="J123" s="43">
        <v>39.6</v>
      </c>
      <c r="K123" s="44" t="s">
        <v>52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 t="s">
        <v>82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53</v>
      </c>
      <c r="L124" s="43"/>
    </row>
    <row r="125" spans="1:12" ht="15" x14ac:dyDescent="0.25">
      <c r="A125" s="14"/>
      <c r="B125" s="15"/>
      <c r="C125" s="11"/>
      <c r="D125" s="6" t="s">
        <v>25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 t="s">
        <v>22</v>
      </c>
      <c r="E126" s="42" t="s">
        <v>64</v>
      </c>
      <c r="F126" s="43">
        <v>25</v>
      </c>
      <c r="G126" s="43">
        <v>1.9</v>
      </c>
      <c r="H126" s="43">
        <v>0.2</v>
      </c>
      <c r="I126" s="43">
        <v>12.3</v>
      </c>
      <c r="J126" s="43">
        <v>58.75</v>
      </c>
      <c r="K126" s="44" t="s">
        <v>53</v>
      </c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v>545</v>
      </c>
      <c r="G127" s="19">
        <f t="shared" ref="G127:J127" si="59">SUM(G120:G126)</f>
        <v>19.639999999999997</v>
      </c>
      <c r="H127" s="19">
        <f t="shared" si="59"/>
        <v>20.409999999999997</v>
      </c>
      <c r="I127" s="19">
        <f t="shared" si="59"/>
        <v>79.78</v>
      </c>
      <c r="J127" s="19">
        <f t="shared" si="59"/>
        <v>593.77</v>
      </c>
      <c r="K127" s="25"/>
      <c r="L127" s="19" t="s">
        <v>76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0">SUM(G128:G136)</f>
        <v>0</v>
      </c>
      <c r="H137" s="19">
        <f t="shared" si="60"/>
        <v>0</v>
      </c>
      <c r="I137" s="19">
        <f t="shared" si="60"/>
        <v>0</v>
      </c>
      <c r="J137" s="19">
        <f t="shared" si="60"/>
        <v>0</v>
      </c>
      <c r="K137" s="25"/>
      <c r="L137" s="19">
        <f t="shared" ref="L137" si="61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545</v>
      </c>
      <c r="G138" s="32">
        <f t="shared" ref="G138" si="62">G127+G137</f>
        <v>19.639999999999997</v>
      </c>
      <c r="H138" s="32">
        <f t="shared" ref="H138" si="63">H127+H137</f>
        <v>20.409999999999997</v>
      </c>
      <c r="I138" s="32">
        <f t="shared" ref="I138" si="64">I127+I137</f>
        <v>79.78</v>
      </c>
      <c r="J138" s="32">
        <f t="shared" ref="J138:L138" si="65">J127+J137</f>
        <v>593.77</v>
      </c>
      <c r="K138" s="32"/>
      <c r="L138" s="32" t="e">
        <f t="shared" si="65"/>
        <v>#VALUE!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59</v>
      </c>
      <c r="F139" s="40" t="s">
        <v>84</v>
      </c>
      <c r="G139" s="40">
        <v>9.0500000000000007</v>
      </c>
      <c r="H139" s="40">
        <v>6.09</v>
      </c>
      <c r="I139" s="40">
        <v>3.8</v>
      </c>
      <c r="J139" s="40">
        <v>105</v>
      </c>
      <c r="K139" s="41" t="s">
        <v>58</v>
      </c>
      <c r="L139" s="40"/>
    </row>
    <row r="140" spans="1:12" ht="15" x14ac:dyDescent="0.25">
      <c r="A140" s="23"/>
      <c r="B140" s="15"/>
      <c r="C140" s="11"/>
      <c r="D140" s="6" t="s">
        <v>71</v>
      </c>
      <c r="E140" s="42" t="s">
        <v>100</v>
      </c>
      <c r="F140" s="43" t="s">
        <v>89</v>
      </c>
      <c r="G140" s="43">
        <v>3.09</v>
      </c>
      <c r="H140" s="43">
        <v>6.98</v>
      </c>
      <c r="I140" s="43">
        <v>20.48</v>
      </c>
      <c r="J140" s="43">
        <v>157.05000000000001</v>
      </c>
      <c r="K140" s="44" t="s">
        <v>61</v>
      </c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62</v>
      </c>
      <c r="F141" s="43">
        <v>200</v>
      </c>
      <c r="G141" s="43">
        <v>0.16</v>
      </c>
      <c r="H141" s="43">
        <v>0.16</v>
      </c>
      <c r="I141" s="43">
        <v>17.899999999999999</v>
      </c>
      <c r="J141" s="43">
        <v>74.599999999999994</v>
      </c>
      <c r="K141" s="44" t="s">
        <v>63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 t="s">
        <v>52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22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 t="s">
        <v>25</v>
      </c>
      <c r="E145" s="42" t="s">
        <v>101</v>
      </c>
      <c r="F145" s="43">
        <v>50</v>
      </c>
      <c r="G145" s="43">
        <v>1.03</v>
      </c>
      <c r="H145" s="43">
        <v>1.62</v>
      </c>
      <c r="I145" s="43">
        <v>4.71</v>
      </c>
      <c r="J145" s="43">
        <v>37.549999999999997</v>
      </c>
      <c r="K145" s="44" t="s">
        <v>102</v>
      </c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v>538</v>
      </c>
      <c r="G146" s="19">
        <f t="shared" ref="G146:J146" si="66">SUM(G139:G145)</f>
        <v>15.99</v>
      </c>
      <c r="H146" s="19">
        <f t="shared" si="66"/>
        <v>15.129999999999999</v>
      </c>
      <c r="I146" s="19">
        <f t="shared" si="66"/>
        <v>64.11</v>
      </c>
      <c r="J146" s="19">
        <f t="shared" si="66"/>
        <v>456.45</v>
      </c>
      <c r="K146" s="25"/>
      <c r="L146" s="19" t="s">
        <v>76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7">SUM(G147:G155)</f>
        <v>0</v>
      </c>
      <c r="H156" s="19">
        <f t="shared" si="67"/>
        <v>0</v>
      </c>
      <c r="I156" s="19">
        <f t="shared" si="67"/>
        <v>0</v>
      </c>
      <c r="J156" s="19">
        <f t="shared" si="67"/>
        <v>0</v>
      </c>
      <c r="K156" s="25"/>
      <c r="L156" s="19">
        <f t="shared" ref="L156" si="68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538</v>
      </c>
      <c r="G157" s="32">
        <f t="shared" ref="G157" si="69">G146+G156</f>
        <v>15.99</v>
      </c>
      <c r="H157" s="32">
        <f t="shared" ref="H157" si="70">H146+H156</f>
        <v>15.129999999999999</v>
      </c>
      <c r="I157" s="32">
        <f t="shared" ref="I157" si="71">I146+I156</f>
        <v>64.11</v>
      </c>
      <c r="J157" s="32">
        <f t="shared" ref="J157:L157" si="72">J146+J156</f>
        <v>456.45</v>
      </c>
      <c r="K157" s="32"/>
      <c r="L157" s="32" t="e">
        <f t="shared" si="72"/>
        <v>#VALUE!</v>
      </c>
    </row>
    <row r="158" spans="1:12" ht="25.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103</v>
      </c>
      <c r="F158" s="40" t="s">
        <v>104</v>
      </c>
      <c r="G158" s="40">
        <v>3.17</v>
      </c>
      <c r="H158" s="40">
        <v>5.19</v>
      </c>
      <c r="I158" s="40">
        <v>9.85</v>
      </c>
      <c r="J158" s="40">
        <v>118.01</v>
      </c>
      <c r="K158" s="41" t="s">
        <v>65</v>
      </c>
      <c r="L158" s="40"/>
    </row>
    <row r="159" spans="1:12" ht="15" x14ac:dyDescent="0.25">
      <c r="A159" s="23"/>
      <c r="B159" s="15"/>
      <c r="C159" s="11"/>
      <c r="D159" s="6" t="s">
        <v>69</v>
      </c>
      <c r="E159" s="42" t="s">
        <v>41</v>
      </c>
      <c r="F159" s="43" t="s">
        <v>96</v>
      </c>
      <c r="G159" s="43">
        <v>6.64</v>
      </c>
      <c r="H159" s="43">
        <v>7.6</v>
      </c>
      <c r="I159" s="43">
        <v>31.78</v>
      </c>
      <c r="J159" s="43">
        <v>221.94</v>
      </c>
      <c r="K159" s="44" t="s">
        <v>42</v>
      </c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105</v>
      </c>
      <c r="F160" s="43">
        <v>200</v>
      </c>
      <c r="G160" s="43">
        <v>4.08</v>
      </c>
      <c r="H160" s="43">
        <v>3.54</v>
      </c>
      <c r="I160" s="43">
        <v>7.6</v>
      </c>
      <c r="J160" s="43">
        <v>78.599999999999994</v>
      </c>
      <c r="K160" s="44" t="s">
        <v>106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51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 t="s">
        <v>52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v>513</v>
      </c>
      <c r="G165" s="19">
        <f t="shared" ref="G165:J165" si="73">SUM(G158:G164)</f>
        <v>16.169999999999998</v>
      </c>
      <c r="H165" s="19">
        <f t="shared" si="73"/>
        <v>16.569999999999997</v>
      </c>
      <c r="I165" s="19">
        <f t="shared" si="73"/>
        <v>63.99</v>
      </c>
      <c r="J165" s="19">
        <f t="shared" si="73"/>
        <v>489.04999999999995</v>
      </c>
      <c r="K165" s="25"/>
      <c r="L165" s="19" t="s">
        <v>76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4">SUM(G166:G174)</f>
        <v>0</v>
      </c>
      <c r="H175" s="19">
        <f t="shared" si="74"/>
        <v>0</v>
      </c>
      <c r="I175" s="19">
        <f t="shared" si="74"/>
        <v>0</v>
      </c>
      <c r="J175" s="19">
        <f t="shared" si="74"/>
        <v>0</v>
      </c>
      <c r="K175" s="25"/>
      <c r="L175" s="19">
        <f t="shared" ref="L175" si="75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513</v>
      </c>
      <c r="G176" s="32">
        <f t="shared" ref="G176" si="76">G165+G175</f>
        <v>16.169999999999998</v>
      </c>
      <c r="H176" s="32">
        <f t="shared" ref="H176" si="77">H165+H175</f>
        <v>16.569999999999997</v>
      </c>
      <c r="I176" s="32">
        <f t="shared" ref="I176" si="78">I165+I175</f>
        <v>63.99</v>
      </c>
      <c r="J176" s="32">
        <f t="shared" ref="J176:L176" si="79">J165+J175</f>
        <v>489.04999999999995</v>
      </c>
      <c r="K176" s="32"/>
      <c r="L176" s="32" t="e">
        <f t="shared" si="79"/>
        <v>#VALUE!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107</v>
      </c>
      <c r="F177" s="40" t="s">
        <v>78</v>
      </c>
      <c r="G177" s="40">
        <v>12.48</v>
      </c>
      <c r="H177" s="40">
        <v>15.68</v>
      </c>
      <c r="I177" s="40">
        <v>19.34</v>
      </c>
      <c r="J177" s="40">
        <v>271.5</v>
      </c>
      <c r="K177" s="41" t="s">
        <v>67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108</v>
      </c>
      <c r="F179" s="43">
        <v>200</v>
      </c>
      <c r="G179" s="43">
        <v>0.66</v>
      </c>
      <c r="H179" s="43">
        <v>0.09</v>
      </c>
      <c r="I179" s="43">
        <v>22.03</v>
      </c>
      <c r="J179" s="43">
        <v>92.8</v>
      </c>
      <c r="K179" s="44" t="s">
        <v>44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 t="s">
        <v>52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82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53</v>
      </c>
      <c r="L181" s="43"/>
    </row>
    <row r="182" spans="1:12" ht="15" x14ac:dyDescent="0.25">
      <c r="A182" s="23"/>
      <c r="B182" s="15"/>
      <c r="C182" s="11"/>
      <c r="D182" s="6" t="s">
        <v>22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 t="s">
        <v>25</v>
      </c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v>530</v>
      </c>
      <c r="G184" s="19">
        <f t="shared" ref="G184:J184" si="80">SUM(G177:G183)</f>
        <v>15.82</v>
      </c>
      <c r="H184" s="19">
        <f t="shared" si="80"/>
        <v>16.409999999999997</v>
      </c>
      <c r="I184" s="19">
        <f t="shared" si="80"/>
        <v>65.930000000000007</v>
      </c>
      <c r="J184" s="19">
        <f t="shared" si="80"/>
        <v>481.8</v>
      </c>
      <c r="K184" s="25"/>
      <c r="L184" s="19" t="s">
        <v>76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1">SUM(G185:G193)</f>
        <v>0</v>
      </c>
      <c r="H194" s="19">
        <f t="shared" si="81"/>
        <v>0</v>
      </c>
      <c r="I194" s="19">
        <f t="shared" si="81"/>
        <v>0</v>
      </c>
      <c r="J194" s="19">
        <f t="shared" si="81"/>
        <v>0</v>
      </c>
      <c r="K194" s="25"/>
      <c r="L194" s="19">
        <f t="shared" ref="L194" si="82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530</v>
      </c>
      <c r="G195" s="32">
        <f t="shared" ref="G195" si="83">G184+G194</f>
        <v>15.82</v>
      </c>
      <c r="H195" s="32">
        <f t="shared" ref="H195" si="84">H184+H194</f>
        <v>16.409999999999997</v>
      </c>
      <c r="I195" s="32">
        <f t="shared" ref="I195" si="85">I184+I194</f>
        <v>65.930000000000007</v>
      </c>
      <c r="J195" s="32">
        <f t="shared" ref="J195:L195" si="86">J184+J194</f>
        <v>481.8</v>
      </c>
      <c r="K195" s="32"/>
      <c r="L195" s="32" t="e">
        <f t="shared" si="86"/>
        <v>#VALUE!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529.70000000000005</v>
      </c>
      <c r="G196" s="34">
        <f t="shared" ref="G196:J196" si="87">(G24+G43+G62+G81+G100+G119+G138+G157+G176+G195)/(IF(G24=0,0,1)+IF(G43=0,0,1)+IF(G62=0,0,1)+IF(G81=0,0,1)+IF(G100=0,0,1)+IF(G119=0,0,1)+IF(G138=0,0,1)+IF(G157=0,0,1)+IF(G176=0,0,1)+IF(G195=0,0,1))</f>
        <v>18.093999999999998</v>
      </c>
      <c r="H196" s="34">
        <f t="shared" si="87"/>
        <v>18.208999999999996</v>
      </c>
      <c r="I196" s="34">
        <f t="shared" si="87"/>
        <v>75.394000000000005</v>
      </c>
      <c r="J196" s="34">
        <f t="shared" si="87"/>
        <v>546.98500000000001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#VALUE!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2023-12-20T07:06:41Z</dcterms:modified>
</cp:coreProperties>
</file>